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700CF90C-337B-B447-9EAE-1DAE6F2A5AB3}" xr6:coauthVersionLast="47" xr6:coauthVersionMax="47" xr10:uidLastSave="{00000000-0000-0000-0000-000000000000}"/>
  <bookViews>
    <workbookView xWindow="0" yWindow="620" windowWidth="38400" windowHeight="1970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0" i="1"/>
  <c r="B24" i="1"/>
  <c r="B19" i="1"/>
  <c r="B26" i="1" l="1"/>
  <c r="B50" i="1" s="1"/>
  <c r="B54" i="1" s="1"/>
</calcChain>
</file>

<file path=xl/sharedStrings.xml><?xml version="1.0" encoding="utf-8"?>
<sst xmlns="http://schemas.openxmlformats.org/spreadsheetml/2006/main" count="43" uniqueCount="43">
  <si>
    <t>Profit and Loss</t>
  </si>
  <si>
    <t>The Ballina Players Inc</t>
  </si>
  <si>
    <t>Account</t>
  </si>
  <si>
    <t>2025 4 Spamalot</t>
  </si>
  <si>
    <t>Trading Income</t>
  </si>
  <si>
    <t>Bar Sales</t>
  </si>
  <si>
    <t>Cafe Sales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</si>
  <si>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</si>
  <si>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</si>
  <si>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</si>
  <si>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</si>
  <si>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</si>
  <si>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</si>
  <si>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Bar, Cafe</t>
  </si>
  <si>
    <t>Cost of Sales - Tickets</t>
  </si>
  <si>
    <t>Total Cost of Sales</t>
  </si>
  <si>
    <t>Gross Profit</t>
  </si>
  <si>
    <t>Other Income</t>
  </si>
  <si>
    <t>Donations</t>
  </si>
  <si>
    <t>Total Other Income</t>
  </si>
  <si>
    <t>Operating Expenses</t>
  </si>
  <si>
    <t>Advertising</t>
  </si>
  <si>
    <t>Cleaning</t>
  </si>
  <si>
    <t>Costumes</t>
  </si>
  <si>
    <t>Lighting Expenses</t>
  </si>
  <si>
    <t>Memberships &amp; Subscriptions</t>
  </si>
  <si>
    <t>Merchant Fees</t>
  </si>
  <si>
    <t>Programs</t>
  </si>
  <si>
    <t>Raffle Prizes &amp; Costs</t>
  </si>
  <si>
    <t>Royalties</t>
  </si>
  <si>
    <t>Scripts</t>
  </si>
  <si>
    <t>Set Construction</t>
  </si>
  <si>
    <t>Set Dressing</t>
  </si>
  <si>
    <t>Sound Expenses</t>
  </si>
  <si>
    <t>Waste Removal</t>
  </si>
  <si>
    <t>Total Operating Expenses</t>
  </si>
  <si>
    <t>Net Profit</t>
  </si>
  <si>
    <t>Show is 2025 4 Spamalot</t>
  </si>
  <si>
    <t xml:space="preserve">Indirect Cost Recovery @ $1,400 per performance </t>
  </si>
  <si>
    <t>Show Profit</t>
  </si>
  <si>
    <t>Attendance was 92.9%</t>
  </si>
  <si>
    <t>Each patron spent an average of $9.73 FOH</t>
  </si>
  <si>
    <t>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</si>
</sst>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(#,##0.00\)"/>
  </numFmts>
  <fonts count="5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44" fontId="3" fillId="0" borderId="0" xfId="0" applyNumberFormat="1" applyFont="1"/>
    <xf numFmtId="44" fontId="4" fillId="0" borderId="0" xfId="0" applyNumberFormat="1" applyFont="1"/>
    <xf numFmtId="4" fontId="3" fillId="0" borderId="0" xfId="0" applyNumberFormat="1" applyFont="1"/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tabSelected="1" zoomScaleNormal="100" workbookViewId="0">
      <selection activeCell="B33" sqref="B33:B36"/>
    </sheetView>
  </sheetViews>
  <sheetFormatPr baseColWidth="10" defaultColWidth="9" defaultRowHeight="12" x14ac:dyDescent="0.15"/>
  <cols>
    <col min="1" max="1" width="55.19921875" customWidth="1"/>
    <col min="2" max="2" width="25" customWidth="1"/>
    <col min="3" max="3" width="6.796875" customWidth="1"/>
  </cols>
  <sheetData>
    <row r="1" spans="1:2" s="1" customFormat="1" ht="16.75" customHeight="1" x14ac:dyDescent="0.2">
      <c r="A1" s="2" t="s">
        <v>0</v>
      </c>
      <c r="B1" s="2"/>
    </row>
    <row r="2" spans="1:2" s="3" customFormat="1" ht="14.5" customHeight="1" x14ac:dyDescent="0.2">
      <c r="A2" s="4" t="s">
        <v>1</v>
      </c>
      <c r="B2" s="4"/>
    </row>
    <row r="3" spans="1:2" s="3" customFormat="1" ht="14.5" customHeight="1" x14ac:dyDescent="0.2">
      <c r="A3" s="4"/>
      <c r="B3" s="4"/>
    </row>
    <row r="4" spans="1:2" s="3" customFormat="1" ht="14.5" customHeight="1" x14ac:dyDescent="0.2">
      <c r="A4" s="5" t="s">
        <v>37</v>
      </c>
      <c r="B4" s="4"/>
    </row>
    <row r="5" spans="1:2" s="3" customFormat="1" ht="14.5" customHeight="1" x14ac:dyDescent="0.2">
      <c r="A5" s="5"/>
      <c r="B5" s="4"/>
    </row>
    <row r="6" spans="1:2" s="3" customFormat="1" ht="14.5" customHeight="1" x14ac:dyDescent="0.2">
      <c r="A6" s="4" t="s">
        <v>40</v>
      </c>
      <c r="B6" s="4"/>
    </row>
    <row r="7" spans="1:2" s="3" customFormat="1" ht="14.5" customHeight="1" x14ac:dyDescent="0.2">
      <c r="A7" s="4"/>
      <c r="B7" s="4"/>
    </row>
    <row r="8" spans="1:2" s="3" customFormat="1" ht="14.5" customHeight="1" x14ac:dyDescent="0.2">
      <c r="A8" s="4" t="s">
        <v>41</v>
      </c>
      <c r="B8" s="4"/>
    </row>
    <row r="9" spans="1:2" ht="13.25" customHeight="1" x14ac:dyDescent="0.15"/>
    <row r="10" spans="1:2" s="3" customFormat="1" ht="12" customHeight="1" x14ac:dyDescent="0.2">
      <c r="A10" s="6" t="s">
        <v>2</v>
      </c>
      <c r="B10" s="7" t="s">
        <v>3</v>
      </c>
    </row>
    <row r="11" spans="1:2" s="3" customFormat="1" ht="13.25" customHeight="1" x14ac:dyDescent="0.2"/>
    <row r="12" spans="1:2" s="3" customFormat="1" ht="12" customHeight="1" x14ac:dyDescent="0.2">
      <c r="A12" s="8" t="s">
        <v>4</v>
      </c>
      <c r="B12" s="8"/>
    </row>
    <row r="13" spans="1:2" s="3" customFormat="1" ht="11" customHeight="1" x14ac:dyDescent="0.2">
      <c r="A13" s="4" t="s">
        <v>5</v>
      </c>
      <c r="B13" s="9">
        <v>9098.51</v>
      </c>
    </row>
    <row r="14" spans="1:2" s="3" customFormat="1" ht="11" customHeight="1" x14ac:dyDescent="0.2">
      <c r="A14" s="10" t="s">
        <v>6</v>
      </c>
      <c r="B14" s="11">
        <v>1431</v>
      </c>
    </row>
    <row r="15" spans="1:2" s="3" customFormat="1" ht="11" customHeight="1" x14ac:dyDescent="0.2">
      <c r="A15" s="10" t="s">
        <v>7</v>
      </c>
      <c r="B15" s="11">
        <v>2091.09</v>
      </c>
    </row>
    <row r="16" spans="1:2" s="3" customFormat="1" ht="11" customHeight="1" x14ac:dyDescent="0.2">
      <c r="A16" s="10" t="s">
        <v>8</v>
      </c>
      <c r="B16" s="11">
        <v>1021.81</v>
      </c>
    </row>
    <row r="17" spans="1:2" s="3" customFormat="1" ht="11" customHeight="1" x14ac:dyDescent="0.2">
      <c r="A17" s="10" t="s">
        <v>9</v>
      </c>
      <c r="B17" s="11">
        <v>2954.56</v>
      </c>
    </row>
    <row r="18" spans="1:2" s="3" customFormat="1" ht="11" customHeight="1" x14ac:dyDescent="0.2">
      <c r="A18" s="10" t="s">
        <v>10</v>
      </c>
      <c r="B18" s="11">
        <v>42088.480000000003</v>
      </c>
    </row>
    <row r="19" spans="1:2" s="3" customFormat="1" ht="11" customHeight="1" x14ac:dyDescent="0.2">
      <c r="A19" s="12" t="s">
        <v>11</v>
      </c>
      <c r="B19" s="13">
        <f>SUM(B13:B18)</f>
        <v>58685.450000000004</v>
      </c>
    </row>
    <row r="20" spans="1:2" s="3" customFormat="1" ht="13.25" customHeight="1" x14ac:dyDescent="0.2"/>
    <row r="21" spans="1:2" s="3" customFormat="1" ht="12" customHeight="1" x14ac:dyDescent="0.2">
      <c r="A21" s="8" t="s">
        <v>12</v>
      </c>
      <c r="B21" s="8"/>
    </row>
    <row r="22" spans="1:2" s="3" customFormat="1" ht="11" customHeight="1" x14ac:dyDescent="0.2">
      <c r="A22" s="4" t="s">
        <v>13</v>
      </c>
      <c r="B22" s="9">
        <v>6086.73</v>
      </c>
    </row>
    <row r="23" spans="1:2" s="3" customFormat="1" ht="11" customHeight="1" x14ac:dyDescent="0.2">
      <c r="A23" s="10" t="s">
        <v>14</v>
      </c>
      <c r="B23" s="11">
        <v>84.83</v>
      </c>
    </row>
    <row r="24" spans="1:2" s="3" customFormat="1" ht="11" customHeight="1" x14ac:dyDescent="0.2">
      <c r="A24" s="12" t="s">
        <v>15</v>
      </c>
      <c r="B24" s="13">
        <f>SUM(B22:B23)</f>
        <v>6171.5599999999995</v>
      </c>
    </row>
    <row r="25" spans="1:2" s="3" customFormat="1" ht="13.25" customHeight="1" x14ac:dyDescent="0.2"/>
    <row r="26" spans="1:2" s="3" customFormat="1" ht="11" customHeight="1" x14ac:dyDescent="0.2">
      <c r="A26" s="14" t="s">
        <v>16</v>
      </c>
      <c r="B26" s="15">
        <f>(B19 - B24)</f>
        <v>52513.890000000007</v>
      </c>
    </row>
    <row r="27" spans="1:2" s="3" customFormat="1" ht="13.25" customHeight="1" x14ac:dyDescent="0.2"/>
    <row r="28" spans="1:2" s="3" customFormat="1" ht="12" customHeight="1" x14ac:dyDescent="0.2">
      <c r="A28" s="8" t="s">
        <v>17</v>
      </c>
      <c r="B28" s="8"/>
    </row>
    <row r="29" spans="1:2" s="3" customFormat="1" ht="11" customHeight="1" x14ac:dyDescent="0.2">
      <c r="A29" s="4" t="s">
        <v>18</v>
      </c>
      <c r="B29" s="9">
        <v>72</v>
      </c>
    </row>
    <row r="30" spans="1:2" s="3" customFormat="1" ht="11" customHeight="1" x14ac:dyDescent="0.2">
      <c r="A30" s="12" t="s">
        <v>19</v>
      </c>
      <c r="B30" s="13">
        <f>B29</f>
        <v>72</v>
      </c>
    </row>
    <row r="31" spans="1:2" s="3" customFormat="1" ht="13.25" customHeight="1" x14ac:dyDescent="0.2"/>
    <row r="32" spans="1:2" s="3" customFormat="1" ht="12" customHeight="1" x14ac:dyDescent="0.2">
      <c r="A32" s="8" t="s">
        <v>20</v>
      </c>
      <c r="B32" s="8"/>
    </row>
    <row r="33" spans="1:2" s="3" customFormat="1" ht="12" customHeight="1" x14ac:dyDescent="0.2">
      <c r="A33" s="20" t="s">
        <v>42</v>
      </c>
      <c r="B33" s="21">
        <v>120</v>
      </c>
    </row>
    <row r="34" spans="1:2" s="3" customFormat="1" ht="11" customHeight="1" x14ac:dyDescent="0.2">
      <c r="A34" s="4" t="s">
        <v>21</v>
      </c>
      <c r="B34" s="22">
        <v>2761.96</v>
      </c>
    </row>
    <row r="35" spans="1:2" s="3" customFormat="1" ht="11" customHeight="1" x14ac:dyDescent="0.2">
      <c r="A35" s="10" t="s">
        <v>22</v>
      </c>
      <c r="B35" s="23">
        <v>1967.73</v>
      </c>
    </row>
    <row r="36" spans="1:2" s="3" customFormat="1" ht="11" customHeight="1" x14ac:dyDescent="0.2">
      <c r="A36" s="10" t="s">
        <v>23</v>
      </c>
      <c r="B36" s="23">
        <v>1183.24</v>
      </c>
    </row>
    <row r="37" spans="1:2" s="3" customFormat="1" ht="11" customHeight="1" x14ac:dyDescent="0.2">
      <c r="A37" s="10" t="s">
        <v>24</v>
      </c>
      <c r="B37" s="11">
        <v>109.08</v>
      </c>
    </row>
    <row r="38" spans="1:2" s="3" customFormat="1" ht="11" customHeight="1" x14ac:dyDescent="0.2">
      <c r="A38" s="10" t="s">
        <v>25</v>
      </c>
      <c r="B38" s="11">
        <v>120</v>
      </c>
    </row>
    <row r="39" spans="1:2" s="3" customFormat="1" ht="11" customHeight="1" x14ac:dyDescent="0.2">
      <c r="A39" s="10" t="s">
        <v>26</v>
      </c>
      <c r="B39" s="11">
        <v>2751.38</v>
      </c>
    </row>
    <row r="40" spans="1:2" s="3" customFormat="1" ht="11" customHeight="1" x14ac:dyDescent="0.2">
      <c r="A40" s="10" t="s">
        <v>27</v>
      </c>
      <c r="B40" s="11">
        <v>829.09</v>
      </c>
    </row>
    <row r="41" spans="1:2" s="3" customFormat="1" ht="11" customHeight="1" x14ac:dyDescent="0.2">
      <c r="A41" s="10" t="s">
        <v>28</v>
      </c>
      <c r="B41" s="11">
        <v>54.54</v>
      </c>
    </row>
    <row r="42" spans="1:2" s="3" customFormat="1" ht="11" customHeight="1" x14ac:dyDescent="0.2">
      <c r="A42" s="10" t="s">
        <v>29</v>
      </c>
      <c r="B42" s="11">
        <v>7193.82</v>
      </c>
    </row>
    <row r="43" spans="1:2" s="3" customFormat="1" ht="11" customHeight="1" x14ac:dyDescent="0.2">
      <c r="A43" s="10" t="s">
        <v>30</v>
      </c>
      <c r="B43" s="11">
        <v>2326.36</v>
      </c>
    </row>
    <row r="44" spans="1:2" s="3" customFormat="1" ht="11" customHeight="1" x14ac:dyDescent="0.2">
      <c r="A44" s="10" t="s">
        <v>31</v>
      </c>
      <c r="B44" s="11">
        <v>630.4</v>
      </c>
    </row>
    <row r="45" spans="1:2" s="3" customFormat="1" ht="11" customHeight="1" x14ac:dyDescent="0.2">
      <c r="A45" s="10" t="s">
        <v>32</v>
      </c>
      <c r="B45" s="11">
        <v>37.049999999999997</v>
      </c>
    </row>
    <row r="46" spans="1:2" s="3" customFormat="1" ht="11" customHeight="1" x14ac:dyDescent="0.2">
      <c r="A46" s="10" t="s">
        <v>33</v>
      </c>
      <c r="B46" s="11">
        <v>308.43</v>
      </c>
    </row>
    <row r="47" spans="1:2" s="3" customFormat="1" ht="11" customHeight="1" x14ac:dyDescent="0.2">
      <c r="A47" s="10" t="s">
        <v>34</v>
      </c>
      <c r="B47" s="11">
        <v>121</v>
      </c>
    </row>
    <row r="48" spans="1:2" s="3" customFormat="1" ht="11" customHeight="1" x14ac:dyDescent="0.2">
      <c r="A48" s="12" t="s">
        <v>35</v>
      </c>
      <c r="B48" s="13">
        <f>SUM(B34:B47)</f>
        <v>20394.080000000002</v>
      </c>
    </row>
    <row r="49" spans="1:2" s="3" customFormat="1" ht="13.25" customHeight="1" x14ac:dyDescent="0.2"/>
    <row r="50" spans="1:2" s="3" customFormat="1" ht="11" customHeight="1" x14ac:dyDescent="0.2">
      <c r="A50" s="14" t="s">
        <v>36</v>
      </c>
      <c r="B50" s="15">
        <f>((B26 + B30) - B48)</f>
        <v>32191.810000000005</v>
      </c>
    </row>
    <row r="51" spans="1:2" s="3" customFormat="1" ht="16" x14ac:dyDescent="0.2"/>
    <row r="52" spans="1:2" s="3" customFormat="1" ht="16" x14ac:dyDescent="0.2">
      <c r="A52" s="3" t="s">
        <v>38</v>
      </c>
      <c r="B52" s="19">
        <v>16800</v>
      </c>
    </row>
    <row r="53" spans="1:2" s="3" customFormat="1" ht="16" x14ac:dyDescent="0.2">
      <c r="B53" s="17"/>
    </row>
    <row r="54" spans="1:2" s="16" customFormat="1" ht="16" x14ac:dyDescent="0.2">
      <c r="A54" s="16" t="s">
        <v>39</v>
      </c>
      <c r="B54" s="18">
        <f>SUM(B50-B52)</f>
        <v>15391.810000000005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2025-10-23T06:34:59Z</cp:lastPrinted>
  <dcterms:created xsi:type="dcterms:W3CDTF">2025-10-23T04:22:58Z</dcterms:created>
  <dcterms:modified xsi:type="dcterms:W3CDTF">2025-10-23T06:36:21Z</dcterms:modified>
</cp:coreProperties>
</file>